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Hoja1!$B$1:$J$37</definedName>
  </definedNames>
  <calcPr calcId="144525"/>
</workbook>
</file>

<file path=xl/calcChain.xml><?xml version="1.0" encoding="utf-8"?>
<calcChain xmlns="http://schemas.openxmlformats.org/spreadsheetml/2006/main">
  <c r="J31" i="1" l="1"/>
  <c r="G31" i="1"/>
  <c r="J30" i="1"/>
  <c r="G30" i="1"/>
  <c r="J29" i="1"/>
  <c r="F29" i="1"/>
  <c r="G29" i="1" s="1"/>
  <c r="I27" i="1"/>
  <c r="J27" i="1" s="1"/>
  <c r="J26" i="1" s="1"/>
  <c r="J25" i="1" s="1"/>
  <c r="G27" i="1"/>
  <c r="H26" i="1"/>
  <c r="I26" i="1" s="1"/>
  <c r="I25" i="1" s="1"/>
  <c r="F26" i="1"/>
  <c r="G26" i="1" s="1"/>
  <c r="I23" i="1"/>
  <c r="J23" i="1" s="1"/>
  <c r="G23" i="1"/>
  <c r="I22" i="1"/>
  <c r="J22" i="1" s="1"/>
  <c r="G22" i="1"/>
  <c r="H21" i="1"/>
  <c r="F21" i="1"/>
  <c r="G21" i="1" s="1"/>
  <c r="I20" i="1"/>
  <c r="J20" i="1" s="1"/>
  <c r="J19" i="1" s="1"/>
  <c r="G20" i="1"/>
  <c r="H19" i="1"/>
  <c r="F19" i="1"/>
  <c r="G19" i="1" s="1"/>
  <c r="I18" i="1"/>
  <c r="J18" i="1" s="1"/>
  <c r="J17" i="1" s="1"/>
  <c r="G18" i="1"/>
  <c r="H17" i="1"/>
  <c r="H16" i="1" s="1"/>
  <c r="F17" i="1"/>
  <c r="G17" i="1" s="1"/>
  <c r="I14" i="1"/>
  <c r="J14" i="1" s="1"/>
  <c r="G14" i="1"/>
  <c r="I13" i="1"/>
  <c r="J13" i="1" s="1"/>
  <c r="G13" i="1"/>
  <c r="H12" i="1"/>
  <c r="F12" i="1"/>
  <c r="G12" i="1" s="1"/>
  <c r="I11" i="1"/>
  <c r="J11" i="1" s="1"/>
  <c r="J10" i="1" s="1"/>
  <c r="G11" i="1"/>
  <c r="H10" i="1"/>
  <c r="H9" i="1" s="1"/>
  <c r="F10" i="1"/>
  <c r="G10" i="1" s="1"/>
  <c r="E9" i="1"/>
  <c r="J12" i="1" l="1"/>
  <c r="J9" i="1" s="1"/>
  <c r="J21" i="1"/>
  <c r="J16" i="1" s="1"/>
  <c r="F9" i="1"/>
  <c r="I10" i="1"/>
  <c r="I12" i="1"/>
  <c r="F16" i="1"/>
  <c r="G16" i="1" s="1"/>
  <c r="I17" i="1"/>
  <c r="I19" i="1"/>
  <c r="I21" i="1"/>
  <c r="F25" i="1"/>
  <c r="G25" i="1" s="1"/>
  <c r="H25" i="1"/>
  <c r="H32" i="1" s="1"/>
  <c r="E32" i="1"/>
  <c r="J32" i="1" l="1"/>
  <c r="I9" i="1"/>
  <c r="I16" i="1"/>
  <c r="F32" i="1"/>
  <c r="G9" i="1"/>
  <c r="G32" i="1" s="1"/>
  <c r="I32" i="1"/>
</calcChain>
</file>

<file path=xl/comments1.xml><?xml version="1.0" encoding="utf-8"?>
<comments xmlns="http://schemas.openxmlformats.org/spreadsheetml/2006/main">
  <authors>
    <author>DGCG</author>
  </authors>
  <commentList>
    <comment ref="H33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<sst xmlns="http://schemas.openxmlformats.org/spreadsheetml/2006/main" count="50" uniqueCount="47">
  <si>
    <t>ESTADO ANALÍTICO DE INGRESOS</t>
  </si>
  <si>
    <t>POR FUENTE DE FINANCIAMIENTO Y FUENTE DE FINANCIAMIENTO/RUBRO</t>
  </si>
  <si>
    <t>Del 1° de Enero al 30 de Septiembre de 2015</t>
  </si>
  <si>
    <t xml:space="preserve">Ente Público:      </t>
  </si>
  <si>
    <t>UNIVERSIDAD POLITÉCNICA DE JUVENTINO ROSAS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</si>
  <si>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</si>
  <si>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</si>
  <si>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</si>
  <si>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</si>
  <si>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</si>
  <si>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</si>
  <si>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</si>
  <si>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</si>
  <si>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</si>
  <si>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</si>
  <si>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</si>
  <si>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</si>
  <si>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</si>
  <si>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</si>
  <si>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</si>
  <si>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</si>
  <si>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 xml:space="preserve">4                   INGRESOS PROPIOS                        </t>
  </si>
  <si>
    <t xml:space="preserve">4 5                 PRODUCTOS                               </t>
  </si>
  <si>
    <t xml:space="preserve">4 5.1               PRODUCTOS DE TIPO CORRIENTE             </t>
  </si>
  <si>
    <t xml:space="preserve">4 6                 APROVECHAMIENTOS                        </t>
  </si>
  <si>
    <t xml:space="preserve">4 6.1               APROVECHAMIENTOS  TIPO CORRIENTE        </t>
  </si>
  <si>
    <t xml:space="preserve">4 6.9               APROVECHAMIENTOS NO COMPRENDIDOS EN     </t>
  </si>
  <si>
    <t xml:space="preserve">                                                            </t>
  </si>
  <si>
    <t xml:space="preserve">              </t>
  </si>
  <si>
    <t xml:space="preserve">5                   RECURSOS FEDERALES                      </t>
  </si>
  <si>
    <t xml:space="preserve">5 5                 PRODUCTOS                               </t>
  </si>
  <si>
    <t xml:space="preserve">5 5.1               PRODUCTOS DE TIPO CORRIENTE             </t>
  </si>
  <si>
    <t xml:space="preserve">5 6                 APROVECHAMIENTOS                        </t>
  </si>
  <si>
    <t xml:space="preserve">5 6.9               APROVECHAMIENTOS NO COMPRENDIDOS EN     </t>
  </si>
  <si>
    <t xml:space="preserve">5 8                 PARTICIPACIONES Y APORTACIONES          </t>
  </si>
  <si>
    <t xml:space="preserve">5 8.2               APORTACIONES                            </t>
  </si>
  <si>
    <t xml:space="preserve">5 8.3               CONVENIOS                               </t>
  </si>
  <si>
    <t xml:space="preserve">6                   RECURSOS ESTATALES                      </t>
  </si>
  <si>
    <t xml:space="preserve">6 9                 TRANS., ASIGNACIONES, SUBSIDIOS Y       </t>
  </si>
  <si>
    <t xml:space="preserve">6 9.1               TRANS. INTERNAS Y ASIGN A SECTOR PUB.   </t>
  </si>
  <si>
    <t xml:space="preserve">OTROS RECURSOS                        </t>
  </si>
  <si>
    <t xml:space="preserve">7 6  </t>
  </si>
  <si>
    <t xml:space="preserve">APROVECHAMIENTOS                      </t>
  </si>
  <si>
    <t>7 6.9</t>
  </si>
  <si>
    <t xml:space="preserve">APROVECHAMIENTOS NO COMPRENDIDOS EN   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</si>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</sst>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43" fontId="6" fillId="2" borderId="9" xfId="1" applyFont="1" applyFill="1" applyBorder="1" applyAlignment="1">
      <alignment vertical="center" wrapText="1"/>
    </xf>
    <xf numFmtId="43" fontId="2" fillId="0" borderId="0" xfId="0" applyNumberFormat="1" applyFont="1"/>
    <xf numFmtId="0" fontId="7" fillId="2" borderId="10" xfId="2" applyFont="1" applyFill="1" applyBorder="1" applyAlignment="1">
      <alignment horizontal="centerContinuous"/>
    </xf>
    <xf numFmtId="0" fontId="7" fillId="2" borderId="11" xfId="2" applyFont="1" applyFill="1" applyBorder="1" applyAlignment="1">
      <alignment horizontal="centerContinuous"/>
    </xf>
    <xf numFmtId="43" fontId="6" fillId="2" borderId="2" xfId="1" applyFont="1" applyFill="1" applyBorder="1" applyAlignment="1">
      <alignment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8" fillId="2" borderId="4" xfId="1" applyFont="1" applyFill="1" applyBorder="1" applyAlignment="1">
      <alignment vertical="top" wrapText="1"/>
    </xf>
    <xf numFmtId="43" fontId="3" fillId="0" borderId="10" xfId="1" applyFont="1" applyBorder="1" applyAlignment="1">
      <alignment horizontal="center" vertical="top" wrapText="1"/>
    </xf>
    <xf numFmtId="43" fontId="3" fillId="0" borderId="12" xfId="1" applyFont="1" applyBorder="1" applyAlignment="1">
      <alignment horizontal="center" vertical="top" wrapText="1"/>
    </xf>
    <xf numFmtId="43" fontId="6" fillId="2" borderId="13" xfId="1" applyFont="1" applyFill="1" applyBorder="1" applyAlignment="1">
      <alignment horizontal="right" vertical="center" wrapText="1"/>
    </xf>
    <xf numFmtId="0" fontId="5" fillId="2" borderId="3" xfId="2" applyFont="1" applyFill="1" applyBorder="1" applyAlignment="1"/>
    <xf numFmtId="0" fontId="5" fillId="2" borderId="4" xfId="2" applyFont="1" applyFill="1" applyBorder="1" applyAlignment="1"/>
    <xf numFmtId="0" fontId="5" fillId="2" borderId="5" xfId="2" applyFont="1" applyFill="1" applyBorder="1" applyAlignment="1"/>
    <xf numFmtId="43" fontId="7" fillId="2" borderId="6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0" fontId="5" fillId="2" borderId="7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2" fillId="2" borderId="8" xfId="0" applyFont="1" applyFill="1" applyBorder="1" applyAlignment="1"/>
    <xf numFmtId="43" fontId="6" fillId="0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" fillId="2" borderId="0" xfId="0" applyFont="1" applyFill="1" applyBorder="1" applyAlignment="1"/>
    <xf numFmtId="43" fontId="9" fillId="2" borderId="9" xfId="1" applyFont="1" applyFill="1" applyBorder="1" applyAlignment="1">
      <alignment vertical="center" wrapText="1"/>
    </xf>
    <xf numFmtId="43" fontId="9" fillId="0" borderId="9" xfId="1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7" fillId="0" borderId="9" xfId="1" applyFont="1" applyFill="1" applyBorder="1" applyAlignment="1">
      <alignment horizontal="center"/>
    </xf>
    <xf numFmtId="43" fontId="7" fillId="2" borderId="9" xfId="1" applyFont="1" applyFill="1" applyBorder="1" applyAlignment="1">
      <alignment horizontal="center"/>
    </xf>
    <xf numFmtId="0" fontId="5" fillId="2" borderId="7" xfId="2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left" wrapText="1" indent="1"/>
    </xf>
    <xf numFmtId="0" fontId="8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90" zoomScaleNormal="90" workbookViewId="0">
      <selection activeCell="B6" sqref="B6:D8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3.42578125" style="3" bestFit="1" customWidth="1"/>
    <col min="13" max="16384" width="11.42578125" style="3"/>
  </cols>
  <sheetData>
    <row r="1" spans="1:12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1:12" x14ac:dyDescent="0.2">
      <c r="B2" s="4"/>
      <c r="C2" s="4"/>
      <c r="D2" s="2" t="s">
        <v>1</v>
      </c>
      <c r="E2" s="2"/>
      <c r="F2" s="2"/>
      <c r="G2" s="2"/>
      <c r="H2" s="2"/>
      <c r="I2" s="2"/>
      <c r="J2" s="2"/>
      <c r="K2" s="3"/>
    </row>
    <row r="3" spans="1:12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3"/>
    </row>
    <row r="4" spans="1:12" s="1" customForma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x14ac:dyDescent="0.2">
      <c r="A5" s="5"/>
      <c r="B5" s="9"/>
      <c r="D5" s="10" t="s">
        <v>3</v>
      </c>
      <c r="E5" s="11" t="s">
        <v>4</v>
      </c>
      <c r="F5" s="11"/>
      <c r="G5" s="11"/>
      <c r="H5" s="12"/>
      <c r="I5" s="12"/>
      <c r="J5" s="13"/>
    </row>
    <row r="6" spans="1:12" ht="12" customHeight="1" x14ac:dyDescent="0.2">
      <c r="A6" s="5"/>
      <c r="B6" s="15" t="s">
        <v>20</v>
      </c>
      <c r="C6" s="15"/>
      <c r="D6" s="15"/>
      <c r="E6" s="14" t="s">
        <v>5</v>
      </c>
      <c r="F6" s="14"/>
      <c r="G6" s="14"/>
      <c r="H6" s="14"/>
      <c r="I6" s="14"/>
      <c r="J6" s="15" t="s">
        <v>6</v>
      </c>
    </row>
    <row r="7" spans="1:12" ht="25.5" x14ac:dyDescent="0.2">
      <c r="A7" s="5"/>
      <c r="B7" s="15"/>
      <c r="C7" s="15"/>
      <c r="D7" s="15"/>
      <c r="E7" s="16" t="s">
        <v>7</v>
      </c>
      <c r="F7" s="17" t="s">
        <v>8</v>
      </c>
      <c r="G7" s="16" t="s">
        <v>9</v>
      </c>
      <c r="H7" s="16" t="s">
        <v>10</v>
      </c>
      <c r="I7" s="16" t="s">
        <v>11</v>
      </c>
      <c r="J7" s="15"/>
    </row>
    <row r="8" spans="1:12" ht="12" customHeight="1" x14ac:dyDescent="0.2">
      <c r="A8" s="5"/>
      <c r="B8" s="15"/>
      <c r="C8" s="15"/>
      <c r="D8" s="15"/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</row>
    <row r="9" spans="1:12" ht="12" customHeight="1" x14ac:dyDescent="0.2">
      <c r="A9" s="18"/>
      <c r="B9" s="29" t="s">
        <v>21</v>
      </c>
      <c r="C9" s="30"/>
      <c r="D9" s="31"/>
      <c r="E9" s="32">
        <f>+E10</f>
        <v>599375</v>
      </c>
      <c r="F9" s="33">
        <f>+F10+F12</f>
        <v>542631.03</v>
      </c>
      <c r="G9" s="33">
        <f t="shared" ref="G9:G14" si="0">+E9+F9</f>
        <v>1142006.03</v>
      </c>
      <c r="H9" s="33">
        <f>+H10+H12</f>
        <v>994059.20000000007</v>
      </c>
      <c r="I9" s="32">
        <f>+I10+I12</f>
        <v>994059.20000000007</v>
      </c>
      <c r="J9" s="32">
        <f>+J10+J12</f>
        <v>394684.20000000007</v>
      </c>
    </row>
    <row r="10" spans="1:12" ht="12" customHeight="1" x14ac:dyDescent="0.2">
      <c r="A10" s="18"/>
      <c r="B10" s="34" t="s">
        <v>22</v>
      </c>
      <c r="C10" s="35"/>
      <c r="D10" s="36"/>
      <c r="E10" s="19">
        <v>599375</v>
      </c>
      <c r="F10" s="37">
        <f>+F11</f>
        <v>221236</v>
      </c>
      <c r="G10" s="37">
        <f t="shared" si="0"/>
        <v>820611</v>
      </c>
      <c r="H10" s="37">
        <f>+H11</f>
        <v>791944.18</v>
      </c>
      <c r="I10" s="19">
        <f>+I11</f>
        <v>791944.18</v>
      </c>
      <c r="J10" s="19">
        <f>+J11</f>
        <v>192569.18000000005</v>
      </c>
    </row>
    <row r="11" spans="1:12" ht="12" customHeight="1" x14ac:dyDescent="0.2">
      <c r="A11" s="18"/>
      <c r="B11" s="38" t="s">
        <v>23</v>
      </c>
      <c r="C11" s="39"/>
      <c r="D11" s="40"/>
      <c r="E11" s="19">
        <v>599375</v>
      </c>
      <c r="F11" s="37">
        <v>221236</v>
      </c>
      <c r="G11" s="37">
        <f t="shared" si="0"/>
        <v>820611</v>
      </c>
      <c r="H11" s="37">
        <v>791944.18</v>
      </c>
      <c r="I11" s="19">
        <f>+H11</f>
        <v>791944.18</v>
      </c>
      <c r="J11" s="19">
        <f>+I11-E11</f>
        <v>192569.18000000005</v>
      </c>
    </row>
    <row r="12" spans="1:12" ht="12" customHeight="1" x14ac:dyDescent="0.2">
      <c r="A12" s="18"/>
      <c r="B12" s="38" t="s">
        <v>24</v>
      </c>
      <c r="C12" s="39"/>
      <c r="D12" s="40"/>
      <c r="E12" s="19">
        <v>0</v>
      </c>
      <c r="F12" s="37">
        <f>+F13+F14</f>
        <v>321395.02999999997</v>
      </c>
      <c r="G12" s="37">
        <f t="shared" si="0"/>
        <v>321395.02999999997</v>
      </c>
      <c r="H12" s="37">
        <f>+H13+H14</f>
        <v>202115.02000000002</v>
      </c>
      <c r="I12" s="19">
        <f>+I13+I14</f>
        <v>202115.02000000002</v>
      </c>
      <c r="J12" s="19">
        <f>+J13+J14</f>
        <v>202115.02000000002</v>
      </c>
    </row>
    <row r="13" spans="1:12" ht="12" customHeight="1" x14ac:dyDescent="0.2">
      <c r="A13" s="18"/>
      <c r="B13" s="38" t="s">
        <v>25</v>
      </c>
      <c r="C13" s="39"/>
      <c r="D13" s="40"/>
      <c r="E13" s="19">
        <v>0</v>
      </c>
      <c r="F13" s="37">
        <v>102038.76</v>
      </c>
      <c r="G13" s="37">
        <f t="shared" si="0"/>
        <v>102038.76</v>
      </c>
      <c r="H13" s="37">
        <v>93821.69</v>
      </c>
      <c r="I13" s="19">
        <f>+H13</f>
        <v>93821.69</v>
      </c>
      <c r="J13" s="19">
        <f>+I13-E13</f>
        <v>93821.69</v>
      </c>
    </row>
    <row r="14" spans="1:12" ht="12" customHeight="1" x14ac:dyDescent="0.2">
      <c r="A14" s="18"/>
      <c r="B14" s="38" t="s">
        <v>26</v>
      </c>
      <c r="C14" s="39"/>
      <c r="D14" s="40"/>
      <c r="E14" s="19">
        <v>0</v>
      </c>
      <c r="F14" s="37">
        <v>219356.27</v>
      </c>
      <c r="G14" s="37">
        <f t="shared" si="0"/>
        <v>219356.27</v>
      </c>
      <c r="H14" s="37">
        <v>108293.33</v>
      </c>
      <c r="I14" s="19">
        <f>+H14</f>
        <v>108293.33</v>
      </c>
      <c r="J14" s="19">
        <f>+I14-E14</f>
        <v>108293.33</v>
      </c>
    </row>
    <row r="15" spans="1:12" ht="12" customHeight="1" x14ac:dyDescent="0.2">
      <c r="A15" s="18"/>
      <c r="B15" s="38" t="s">
        <v>27</v>
      </c>
      <c r="C15" s="41"/>
      <c r="D15" s="40"/>
      <c r="E15" s="19" t="s">
        <v>28</v>
      </c>
      <c r="F15" s="37"/>
      <c r="G15" s="37"/>
      <c r="H15" s="37"/>
      <c r="I15" s="19"/>
      <c r="J15" s="19"/>
    </row>
    <row r="16" spans="1:12" ht="12" customHeight="1" x14ac:dyDescent="0.2">
      <c r="A16" s="18"/>
      <c r="B16" s="38" t="s">
        <v>29</v>
      </c>
      <c r="C16" s="41"/>
      <c r="D16" s="40"/>
      <c r="E16" s="42">
        <v>0</v>
      </c>
      <c r="F16" s="43">
        <f>+F17+F19+F21</f>
        <v>36630082.489999995</v>
      </c>
      <c r="G16" s="43">
        <f>+E16+F16</f>
        <v>36630082.489999995</v>
      </c>
      <c r="H16" s="43">
        <f>+H17+H19+H21</f>
        <v>32913149.350000001</v>
      </c>
      <c r="I16" s="42">
        <f>+I17+I19+I21</f>
        <v>32913149.350000001</v>
      </c>
      <c r="J16" s="42">
        <f>+J17+J19+J21</f>
        <v>32913149.350000001</v>
      </c>
      <c r="L16" s="20"/>
    </row>
    <row r="17" spans="1:10" ht="12" customHeight="1" x14ac:dyDescent="0.2">
      <c r="A17" s="18"/>
      <c r="B17" s="38" t="s">
        <v>30</v>
      </c>
      <c r="C17" s="39"/>
      <c r="D17" s="40"/>
      <c r="E17" s="19">
        <v>0</v>
      </c>
      <c r="F17" s="37">
        <f>+F18</f>
        <v>608.74</v>
      </c>
      <c r="G17" s="37">
        <f t="shared" ref="G17:G23" si="1">+E17+F17</f>
        <v>608.74</v>
      </c>
      <c r="H17" s="37">
        <f>+H18</f>
        <v>582.03</v>
      </c>
      <c r="I17" s="19">
        <f>+I18</f>
        <v>582.03</v>
      </c>
      <c r="J17" s="19">
        <f>+J18</f>
        <v>582.03</v>
      </c>
    </row>
    <row r="18" spans="1:10" ht="12" customHeight="1" x14ac:dyDescent="0.2">
      <c r="A18" s="18"/>
      <c r="B18" s="38" t="s">
        <v>31</v>
      </c>
      <c r="C18" s="41"/>
      <c r="D18" s="40"/>
      <c r="E18" s="19">
        <v>0</v>
      </c>
      <c r="F18" s="37">
        <v>608.74</v>
      </c>
      <c r="G18" s="37">
        <f t="shared" si="1"/>
        <v>608.74</v>
      </c>
      <c r="H18" s="37">
        <v>582.03</v>
      </c>
      <c r="I18" s="19">
        <f>+H18</f>
        <v>582.03</v>
      </c>
      <c r="J18" s="19">
        <f>+I18-E18</f>
        <v>582.03</v>
      </c>
    </row>
    <row r="19" spans="1:10" ht="12" customHeight="1" x14ac:dyDescent="0.2">
      <c r="A19" s="18"/>
      <c r="B19" s="38" t="s">
        <v>32</v>
      </c>
      <c r="C19" s="41"/>
      <c r="D19" s="40"/>
      <c r="E19" s="19">
        <v>0</v>
      </c>
      <c r="F19" s="37">
        <f>+F20</f>
        <v>1628136.56</v>
      </c>
      <c r="G19" s="37">
        <f t="shared" si="1"/>
        <v>1628136.56</v>
      </c>
      <c r="H19" s="37">
        <f>+H20</f>
        <v>965683.13</v>
      </c>
      <c r="I19" s="19">
        <f>+I20</f>
        <v>965683.13</v>
      </c>
      <c r="J19" s="19">
        <f>+J20</f>
        <v>965683.13</v>
      </c>
    </row>
    <row r="20" spans="1:10" ht="12" customHeight="1" x14ac:dyDescent="0.2">
      <c r="A20" s="18"/>
      <c r="B20" s="38" t="s">
        <v>33</v>
      </c>
      <c r="C20" s="39"/>
      <c r="D20" s="40"/>
      <c r="E20" s="19">
        <v>0</v>
      </c>
      <c r="F20" s="37">
        <v>1628136.56</v>
      </c>
      <c r="G20" s="37">
        <f t="shared" si="1"/>
        <v>1628136.56</v>
      </c>
      <c r="H20" s="37">
        <v>965683.13</v>
      </c>
      <c r="I20" s="19">
        <f>+H20</f>
        <v>965683.13</v>
      </c>
      <c r="J20" s="19">
        <f>+I20-E20</f>
        <v>965683.13</v>
      </c>
    </row>
    <row r="21" spans="1:10" ht="12" customHeight="1" x14ac:dyDescent="0.2">
      <c r="A21" s="18"/>
      <c r="B21" s="38" t="s">
        <v>34</v>
      </c>
      <c r="C21" s="39"/>
      <c r="D21" s="40"/>
      <c r="E21" s="19">
        <v>0</v>
      </c>
      <c r="F21" s="37">
        <f>+F22+F23</f>
        <v>35001337.189999998</v>
      </c>
      <c r="G21" s="37">
        <f t="shared" si="1"/>
        <v>35001337.189999998</v>
      </c>
      <c r="H21" s="37">
        <f>+H22+H23</f>
        <v>31946884.190000001</v>
      </c>
      <c r="I21" s="19">
        <f>+I22+I23</f>
        <v>31946884.190000001</v>
      </c>
      <c r="J21" s="19">
        <f>+J22+J23</f>
        <v>31946884.190000001</v>
      </c>
    </row>
    <row r="22" spans="1:10" ht="12" customHeight="1" x14ac:dyDescent="0.2">
      <c r="A22" s="18"/>
      <c r="B22" s="38" t="s">
        <v>35</v>
      </c>
      <c r="C22" s="41"/>
      <c r="D22" s="40"/>
      <c r="E22" s="19">
        <v>0</v>
      </c>
      <c r="F22" s="37">
        <v>22990748.190000001</v>
      </c>
      <c r="G22" s="37">
        <f t="shared" si="1"/>
        <v>22990748.190000001</v>
      </c>
      <c r="H22" s="37">
        <v>22990748.190000001</v>
      </c>
      <c r="I22" s="19">
        <f>+H22</f>
        <v>22990748.190000001</v>
      </c>
      <c r="J22" s="44">
        <f>+I22-E22</f>
        <v>22990748.190000001</v>
      </c>
    </row>
    <row r="23" spans="1:10" ht="12" customHeight="1" x14ac:dyDescent="0.2">
      <c r="A23" s="18"/>
      <c r="B23" s="34" t="s">
        <v>36</v>
      </c>
      <c r="C23" s="35"/>
      <c r="D23" s="40"/>
      <c r="E23" s="19">
        <v>0</v>
      </c>
      <c r="F23" s="37">
        <v>12010589</v>
      </c>
      <c r="G23" s="37">
        <f t="shared" si="1"/>
        <v>12010589</v>
      </c>
      <c r="H23" s="37">
        <v>8956136</v>
      </c>
      <c r="I23" s="19">
        <f>+H23</f>
        <v>8956136</v>
      </c>
      <c r="J23" s="44">
        <f>+I23-E23</f>
        <v>8956136</v>
      </c>
    </row>
    <row r="24" spans="1:10" ht="12" customHeight="1" x14ac:dyDescent="0.2">
      <c r="A24" s="18"/>
      <c r="B24" s="34" t="s">
        <v>27</v>
      </c>
      <c r="C24" s="39"/>
      <c r="D24" s="40"/>
      <c r="E24" s="19" t="s">
        <v>28</v>
      </c>
      <c r="F24" s="37"/>
      <c r="G24" s="45"/>
      <c r="H24" s="37"/>
      <c r="I24" s="19"/>
      <c r="J24" s="44"/>
    </row>
    <row r="25" spans="1:10" ht="12" customHeight="1" x14ac:dyDescent="0.2">
      <c r="A25" s="18"/>
      <c r="B25" s="38" t="s">
        <v>37</v>
      </c>
      <c r="C25" s="39"/>
      <c r="D25" s="40"/>
      <c r="E25" s="42">
        <v>16836588.449999999</v>
      </c>
      <c r="F25" s="43">
        <f>+F26</f>
        <v>6508337.8399999999</v>
      </c>
      <c r="G25" s="46">
        <f>+E25+F25</f>
        <v>23344926.289999999</v>
      </c>
      <c r="H25" s="43">
        <f>+H26</f>
        <v>21035966.809999999</v>
      </c>
      <c r="I25" s="42">
        <f>+I26</f>
        <v>21035966.809999999</v>
      </c>
      <c r="J25" s="47">
        <f>+J26</f>
        <v>4199378.3599999994</v>
      </c>
    </row>
    <row r="26" spans="1:10" ht="12" customHeight="1" x14ac:dyDescent="0.2">
      <c r="A26" s="18"/>
      <c r="B26" s="38" t="s">
        <v>38</v>
      </c>
      <c r="C26" s="39"/>
      <c r="D26" s="40"/>
      <c r="E26" s="19">
        <v>16836588.449999999</v>
      </c>
      <c r="F26" s="37">
        <f>+F27</f>
        <v>6508337.8399999999</v>
      </c>
      <c r="G26" s="45">
        <f t="shared" ref="G26:G27" si="2">+E26+F26</f>
        <v>23344926.289999999</v>
      </c>
      <c r="H26" s="37">
        <f>+H27</f>
        <v>21035966.809999999</v>
      </c>
      <c r="I26" s="19">
        <f>+H26</f>
        <v>21035966.809999999</v>
      </c>
      <c r="J26" s="44">
        <f>+J27</f>
        <v>4199378.3599999994</v>
      </c>
    </row>
    <row r="27" spans="1:10" x14ac:dyDescent="0.2">
      <c r="A27" s="18"/>
      <c r="B27" s="38" t="s">
        <v>39</v>
      </c>
      <c r="C27" s="41"/>
      <c r="D27" s="36"/>
      <c r="E27" s="19">
        <v>16836588.449999999</v>
      </c>
      <c r="F27" s="19">
        <v>6508337.8399999999</v>
      </c>
      <c r="G27" s="44">
        <f t="shared" si="2"/>
        <v>23344926.289999999</v>
      </c>
      <c r="H27" s="19">
        <v>21035966.809999999</v>
      </c>
      <c r="I27" s="19">
        <f>+H27</f>
        <v>21035966.809999999</v>
      </c>
      <c r="J27" s="44">
        <f>+I27-E27</f>
        <v>4199378.3599999994</v>
      </c>
    </row>
    <row r="28" spans="1:10" x14ac:dyDescent="0.2">
      <c r="A28" s="18"/>
      <c r="B28" s="38"/>
      <c r="C28" s="41"/>
      <c r="D28" s="36"/>
      <c r="E28" s="19" t="s">
        <v>28</v>
      </c>
      <c r="F28" s="19"/>
      <c r="G28" s="44"/>
      <c r="H28" s="19"/>
      <c r="I28" s="19"/>
      <c r="J28" s="44"/>
    </row>
    <row r="29" spans="1:10" x14ac:dyDescent="0.2">
      <c r="A29" s="18"/>
      <c r="B29" s="48">
        <v>7</v>
      </c>
      <c r="C29" s="41"/>
      <c r="D29" s="36" t="s">
        <v>40</v>
      </c>
      <c r="E29" s="19">
        <v>0</v>
      </c>
      <c r="F29" s="42">
        <f>+F30</f>
        <v>4000</v>
      </c>
      <c r="G29" s="47">
        <f>+E29+F29</f>
        <v>4000</v>
      </c>
      <c r="H29" s="42">
        <v>4000</v>
      </c>
      <c r="I29" s="42">
        <v>4000</v>
      </c>
      <c r="J29" s="47">
        <f>+J30</f>
        <v>4000</v>
      </c>
    </row>
    <row r="30" spans="1:10" x14ac:dyDescent="0.2">
      <c r="A30" s="18"/>
      <c r="B30" s="38" t="s">
        <v>41</v>
      </c>
      <c r="C30" s="41"/>
      <c r="D30" s="36" t="s">
        <v>42</v>
      </c>
      <c r="E30" s="19">
        <v>0</v>
      </c>
      <c r="F30" s="19">
        <v>4000</v>
      </c>
      <c r="G30" s="44">
        <f t="shared" ref="G30:G31" si="3">+E30+F30</f>
        <v>4000</v>
      </c>
      <c r="H30" s="19">
        <v>4000</v>
      </c>
      <c r="I30" s="19">
        <v>4000</v>
      </c>
      <c r="J30" s="44">
        <f>+J31</f>
        <v>4000</v>
      </c>
    </row>
    <row r="31" spans="1:10" x14ac:dyDescent="0.2">
      <c r="A31" s="18"/>
      <c r="B31" s="38" t="s">
        <v>43</v>
      </c>
      <c r="C31" s="41"/>
      <c r="D31" s="36" t="s">
        <v>44</v>
      </c>
      <c r="E31" s="42">
        <v>0</v>
      </c>
      <c r="F31" s="19">
        <v>4000</v>
      </c>
      <c r="G31" s="44">
        <f t="shared" si="3"/>
        <v>4000</v>
      </c>
      <c r="H31" s="19">
        <v>4000</v>
      </c>
      <c r="I31" s="19">
        <v>4000</v>
      </c>
      <c r="J31" s="19">
        <f>+I31-E31</f>
        <v>4000</v>
      </c>
    </row>
    <row r="32" spans="1:10" x14ac:dyDescent="0.2">
      <c r="A32" s="5"/>
      <c r="B32" s="21"/>
      <c r="C32" s="22"/>
      <c r="D32" s="49" t="s">
        <v>18</v>
      </c>
      <c r="E32" s="23">
        <f>+E9+E16+E25+E29</f>
        <v>17435963.449999999</v>
      </c>
      <c r="F32" s="23">
        <f>+F9+F16+F25+F29</f>
        <v>43685051.359999999</v>
      </c>
      <c r="G32" s="23">
        <f>+G9+G16+G25+G29</f>
        <v>61121014.809999995</v>
      </c>
      <c r="H32" s="23">
        <f>+H9+H16+H25+H29</f>
        <v>54947175.359999999</v>
      </c>
      <c r="I32" s="23">
        <f t="shared" ref="I32" si="4">+I9+I16+I25+I29</f>
        <v>54947175.359999999</v>
      </c>
      <c r="J32" s="24">
        <f>+J9+J16+J25+J29</f>
        <v>37511211.909999996</v>
      </c>
    </row>
    <row r="33" spans="1:10" x14ac:dyDescent="0.2">
      <c r="A33" s="18"/>
      <c r="B33" s="1" t="s">
        <v>45</v>
      </c>
      <c r="F33" s="25"/>
      <c r="G33" s="25"/>
      <c r="H33" s="26" t="s">
        <v>19</v>
      </c>
      <c r="I33" s="27"/>
      <c r="J33" s="28"/>
    </row>
    <row r="34" spans="1:10" x14ac:dyDescent="0.2">
      <c r="A34" s="18"/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2">
      <c r="B35" s="1" t="s">
        <v>46</v>
      </c>
      <c r="C35" s="1"/>
      <c r="D35" s="1"/>
      <c r="E35" s="1"/>
      <c r="F35" s="1"/>
      <c r="G35" s="1"/>
      <c r="H35" s="1"/>
      <c r="I35" s="1"/>
      <c r="J35" s="1"/>
    </row>
    <row r="36" spans="1:10" x14ac:dyDescent="0.2">
      <c r="B36" s="1"/>
      <c r="C36" s="1"/>
      <c r="D36" s="1"/>
      <c r="E36" s="1"/>
      <c r="F36" s="1"/>
      <c r="G36" s="1"/>
      <c r="H36" s="1"/>
      <c r="I36" s="1"/>
      <c r="J36" s="1"/>
    </row>
  </sheetData>
  <mergeCells count="9">
    <mergeCell ref="J32:J33"/>
    <mergeCell ref="H33:I33"/>
    <mergeCell ref="B34:J34"/>
    <mergeCell ref="B6:D8"/>
    <mergeCell ref="E6:I6"/>
    <mergeCell ref="J6:J7"/>
    <mergeCell ref="B1:J1"/>
    <mergeCell ref="D2:J2"/>
    <mergeCell ref="B3:J3"/>
  </mergeCells>
  <pageMargins left="0.70866141732283472" right="0.70866141732283472" top="0.74803149606299213" bottom="0.74803149606299213" header="0.31496062992125984" footer="0.31496062992125984"/>
  <pageSetup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2017-07-04T19:53:17Z</cp:lastPrinted>
  <dcterms:created xsi:type="dcterms:W3CDTF">2017-07-04T19:52:10Z</dcterms:created>
  <dcterms:modified xsi:type="dcterms:W3CDTF">2017-07-04T19:54:05Z</dcterms:modified>
</cp:coreProperties>
</file>